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Zespoly\DRK\Wewn\Wsp\1_POWER\2.RADY SEKTOROWE\100. Strona internetowa PARP_rady\"/>
    </mc:Choice>
  </mc:AlternateContent>
  <bookViews>
    <workbookView xWindow="0" yWindow="0" windowWidth="25200" windowHeight="10035"/>
  </bookViews>
  <sheets>
    <sheet name="Wskaźniki" sheetId="2" r:id="rId1"/>
    <sheet name="Arkusz1" sheetId="3" r:id="rId2"/>
  </sheets>
  <definedNames>
    <definedName name="_xlnm._FilterDatabase" localSheetId="0" hidden="1">Wskaźniki!$A$1:$F$1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2" l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3" i="2"/>
  <c r="E4" i="2"/>
  <c r="E5" i="2"/>
  <c r="E2" i="2"/>
  <c r="D11" i="2"/>
  <c r="D12" i="2"/>
  <c r="D13" i="2"/>
  <c r="D14" i="2"/>
  <c r="D15" i="2"/>
  <c r="D16" i="2"/>
  <c r="D17" i="2"/>
  <c r="D18" i="2"/>
  <c r="D19" i="2"/>
  <c r="D20" i="2"/>
  <c r="D5" i="2"/>
  <c r="D6" i="2"/>
  <c r="D7" i="2"/>
  <c r="D8" i="2"/>
  <c r="D9" i="2"/>
  <c r="D10" i="2"/>
  <c r="D3" i="2"/>
  <c r="D4" i="2"/>
  <c r="D2" i="2"/>
  <c r="F13" i="2" l="1"/>
  <c r="F8" i="2" l="1"/>
  <c r="F6" i="2"/>
  <c r="F19" i="2"/>
  <c r="F12" i="2"/>
  <c r="F7" i="2"/>
  <c r="F11" i="2"/>
  <c r="F5" i="2"/>
  <c r="F20" i="2"/>
  <c r="F18" i="2"/>
  <c r="F16" i="2"/>
  <c r="F14" i="2"/>
  <c r="F10" i="2"/>
  <c r="F4" i="2"/>
  <c r="F2" i="2"/>
  <c r="F17" i="2"/>
  <c r="F15" i="2"/>
  <c r="F9" i="2"/>
  <c r="F3" i="2"/>
</calcChain>
</file>

<file path=xl/sharedStrings.xml><?xml version="1.0" encoding="utf-8"?>
<sst xmlns="http://schemas.openxmlformats.org/spreadsheetml/2006/main" count="31" uniqueCount="31">
  <si>
    <t>Sektor</t>
  </si>
  <si>
    <t>Ilość przedsiębiorstw w danym sektorze - grudzień 2014</t>
  </si>
  <si>
    <t>Ilość pracowników  - 2014 rok</t>
  </si>
  <si>
    <t>Udział danego sektora w ogólnej liczbie przedsiębiorstw w Polsce (liczba przedsiębiorstw w 2014 - 4 119 671).</t>
  </si>
  <si>
    <t>Udział danego sektora w ogólnej liczbie pracowników w Polsce (liczba pracowników w 2014 - 14 563 387)</t>
  </si>
  <si>
    <t>Wskaźnik uwzględniający udział sektora w ogólnej liczbie przedsiębiorstw i pracowników w Polsce. Wagi zostały ustawione w nast. sposób: 60 % ilość przedsiębiorstw w sektorze i 40% ilość pracowników. Jednocześnie wskaźnik uwzględnia wartość alokacji przeznaczonej na utworzenie wszystkich  Sektorowych Rad ds. Kompetencji w Polsce.</t>
  </si>
  <si>
    <t>Podział alokacji</t>
  </si>
  <si>
    <t>Handel</t>
  </si>
  <si>
    <t>2,3 mln</t>
  </si>
  <si>
    <t>Budowlany, w tym inteligentne i energooszczędne budownictwo (inteligentna specjalizacja)</t>
  </si>
  <si>
    <t>Opieka zdrowotna, w tym diagnostyka i terapia chorób cywilizacyjnych oraz w medycynie spersonalizowanej (inteligentna specjalizacja)</t>
  </si>
  <si>
    <t xml:space="preserve">Produkcja przemysłowa, w tym nowoczesne technologie pozyskiwania, przetwórstwa i wykorzystania surowców naturalnych oraz wytwarzania ich substytutów
(inteligentna specjalizacja)
</t>
  </si>
  <si>
    <t>Transport, w tym rozwiązania transportowe przyjazne środowisku (inteligentna specjalizacja)</t>
  </si>
  <si>
    <t>Nieruchomości</t>
  </si>
  <si>
    <t>Finansowy</t>
  </si>
  <si>
    <t>Turystyczny</t>
  </si>
  <si>
    <t>Rachunkowo-księgowy i doradztwa podatkowego</t>
  </si>
  <si>
    <t>2 mln</t>
  </si>
  <si>
    <t>IT</t>
  </si>
  <si>
    <t xml:space="preserve">Spożywczy, w tym innowacyjne technologie, procesy i produkty sektora rolno-spożywczego i leśno-drzewnego oraz zdrowa żywność o wysokiej jakości i ekologicznej produkcji (inteligentne specjalizacje) </t>
  </si>
  <si>
    <t>Przemysłu mody i innowacyjnych tekstyliów</t>
  </si>
  <si>
    <t>Komunikacji Marketingowej</t>
  </si>
  <si>
    <t>Meblarski</t>
  </si>
  <si>
    <t>Kultury fizycznej</t>
  </si>
  <si>
    <t>Samochodowy, w tym rozwiązania transportowe przyjazne środowisku (inteligentna specjalizacja)</t>
  </si>
  <si>
    <t>1,6 mln</t>
  </si>
  <si>
    <t>Chemiczny, w tym biotechnologiczne procesy i produkty chemii specjalistycznej oraz inżynierii środowiska (inteligentna specjalizacja)</t>
  </si>
  <si>
    <t>Telekomunikacji</t>
  </si>
  <si>
    <t>Farmaceutyczny</t>
  </si>
  <si>
    <t>Liczba przedsiębiorstw w Polsce w 2014</t>
  </si>
  <si>
    <t>Liczba pracowników w Polsce w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</si>
</sst>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9" fontId="3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1" applyAlignment="1">
      <alignment wrapText="1"/>
    </xf>
    <xf numFmtId="0" fontId="2" fillId="0" borderId="0" xfId="1" applyFont="1" applyAlignment="1">
      <alignment horizontal="center" wrapText="1"/>
    </xf>
    <xf numFmtId="4" fontId="3" fillId="3" borderId="12" xfId="1" applyNumberFormat="1" applyFill="1" applyBorder="1" applyAlignment="1">
      <alignment horizontal="right" wrapText="1"/>
    </xf>
    <xf numFmtId="3" fontId="3" fillId="3" borderId="12" xfId="1" applyNumberFormat="1" applyFill="1" applyBorder="1" applyAlignment="1">
      <alignment horizontal="right" vertical="center" wrapText="1"/>
    </xf>
    <xf numFmtId="0" fontId="3" fillId="3" borderId="11" xfId="1" applyFill="1" applyBorder="1" applyAlignment="1">
      <alignment horizontal="left" vertical="center" wrapText="1"/>
    </xf>
    <xf numFmtId="4" fontId="3" fillId="3" borderId="8" xfId="1" applyNumberFormat="1" applyFill="1" applyBorder="1" applyAlignment="1">
      <alignment horizontal="right" wrapText="1"/>
    </xf>
    <xf numFmtId="3" fontId="3" fillId="3" borderId="8" xfId="1" applyNumberFormat="1" applyFill="1" applyBorder="1" applyAlignment="1">
      <alignment horizontal="right" vertical="center" wrapText="1"/>
    </xf>
    <xf numFmtId="0" fontId="3" fillId="3" borderId="7" xfId="1" applyFill="1" applyBorder="1" applyAlignment="1">
      <alignment horizontal="left" vertical="center" wrapText="1"/>
    </xf>
    <xf numFmtId="4" fontId="3" fillId="3" borderId="5" xfId="1" applyNumberFormat="1" applyFill="1" applyBorder="1" applyAlignment="1">
      <alignment horizontal="right" wrapText="1"/>
    </xf>
    <xf numFmtId="10" fontId="0" fillId="3" borderId="5" xfId="2" applyNumberFormat="1" applyFont="1" applyFill="1" applyBorder="1" applyAlignment="1">
      <alignment horizontal="right" wrapText="1"/>
    </xf>
    <xf numFmtId="3" fontId="3" fillId="3" borderId="5" xfId="1" applyNumberFormat="1" applyFill="1" applyBorder="1" applyAlignment="1">
      <alignment horizontal="right" vertical="center" wrapText="1"/>
    </xf>
    <xf numFmtId="0" fontId="3" fillId="3" borderId="4" xfId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2" fillId="4" borderId="6" xfId="1" applyFont="1" applyFill="1" applyBorder="1" applyAlignment="1">
      <alignment horizontal="center" vertical="center" wrapText="1"/>
    </xf>
    <xf numFmtId="0" fontId="2" fillId="4" borderId="9" xfId="1" applyFont="1" applyFill="1" applyBorder="1" applyAlignment="1">
      <alignment horizontal="center" vertical="center" wrapText="1"/>
    </xf>
    <xf numFmtId="0" fontId="2" fillId="4" borderId="10" xfId="1" applyFont="1" applyFill="1" applyBorder="1" applyAlignment="1">
      <alignment horizontal="center" vertical="center" wrapText="1"/>
    </xf>
    <xf numFmtId="0" fontId="2" fillId="4" borderId="13" xfId="1" applyFont="1" applyFill="1" applyBorder="1" applyAlignment="1">
      <alignment horizontal="center" vertical="center" wrapText="1"/>
    </xf>
    <xf numFmtId="3" fontId="0" fillId="0" borderId="0" xfId="0" applyNumberFormat="1"/>
    <xf numFmtId="0" fontId="0" fillId="2" borderId="2" xfId="1" applyFont="1" applyFill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Procen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tabSelected="1" workbookViewId="0">
      <selection activeCell="B3" sqref="B3"/>
    </sheetView>
  </sheetViews>
  <sheetFormatPr defaultRowHeight="15" x14ac:dyDescent="0.25"/>
  <cols>
    <col min="1" max="1" width="40.85546875" style="1" bestFit="1" customWidth="1"/>
    <col min="2" max="2" width="20.140625" style="1" customWidth="1"/>
    <col min="3" max="3" width="11.5703125" style="1" customWidth="1"/>
    <col min="4" max="4" width="19.42578125" style="1" customWidth="1"/>
    <col min="5" max="5" width="18.42578125" style="1" customWidth="1"/>
    <col min="6" max="6" width="42.5703125" style="1" customWidth="1"/>
    <col min="7" max="7" width="14.5703125" style="2" customWidth="1"/>
    <col min="8" max="16384" width="9.140625" style="1"/>
  </cols>
  <sheetData>
    <row r="1" spans="1:7" ht="135.75" thickBot="1" x14ac:dyDescent="0.3">
      <c r="A1" s="15" t="s">
        <v>0</v>
      </c>
      <c r="B1" s="14" t="s">
        <v>1</v>
      </c>
      <c r="C1" s="14" t="s">
        <v>2</v>
      </c>
      <c r="D1" s="14" t="s">
        <v>3</v>
      </c>
      <c r="E1" s="21" t="s">
        <v>4</v>
      </c>
      <c r="F1" s="14" t="s">
        <v>5</v>
      </c>
      <c r="G1" s="13" t="s">
        <v>6</v>
      </c>
    </row>
    <row r="2" spans="1:7" ht="15" customHeight="1" x14ac:dyDescent="0.25">
      <c r="A2" s="12" t="s">
        <v>7</v>
      </c>
      <c r="B2" s="11">
        <v>1070699</v>
      </c>
      <c r="C2" s="11">
        <v>2176576</v>
      </c>
      <c r="D2" s="10">
        <f>B2/Arkusz1!$B$1</f>
        <v>0.2598991521410326</v>
      </c>
      <c r="E2" s="10">
        <f>C2/Arkusz1!$B$2</f>
        <v>0.14945534304622957</v>
      </c>
      <c r="F2" s="9">
        <f t="shared" ref="F2:F20" si="0">39000000*((D2*60%)+(E2*40%))</f>
        <v>8413143.5116213448</v>
      </c>
      <c r="G2" s="16" t="s">
        <v>8</v>
      </c>
    </row>
    <row r="3" spans="1:7" ht="45" x14ac:dyDescent="0.25">
      <c r="A3" s="8" t="s">
        <v>9</v>
      </c>
      <c r="B3" s="7">
        <v>479680</v>
      </c>
      <c r="C3" s="7">
        <v>819997</v>
      </c>
      <c r="D3" s="10">
        <f>B3/Arkusz1!$B$1</f>
        <v>0.11643648242784436</v>
      </c>
      <c r="E3" s="10">
        <f>C3/Arkusz1!$B$2</f>
        <v>5.6305377313670232E-2</v>
      </c>
      <c r="F3" s="6">
        <f t="shared" si="0"/>
        <v>3602977.5749048134</v>
      </c>
      <c r="G3" s="16"/>
    </row>
    <row r="4" spans="1:7" ht="60" x14ac:dyDescent="0.25">
      <c r="A4" s="8" t="s">
        <v>10</v>
      </c>
      <c r="B4" s="7">
        <v>219211</v>
      </c>
      <c r="C4" s="7">
        <v>827259</v>
      </c>
      <c r="D4" s="10">
        <f>B4/Arkusz1!$B$1</f>
        <v>5.3210802513113303E-2</v>
      </c>
      <c r="E4" s="10">
        <f>C4/Arkusz1!$B$2</f>
        <v>5.6804025052688639E-2</v>
      </c>
      <c r="F4" s="6">
        <f t="shared" si="0"/>
        <v>2131275.5696287942</v>
      </c>
      <c r="G4" s="16"/>
    </row>
    <row r="5" spans="1:7" ht="90" x14ac:dyDescent="0.25">
      <c r="A5" s="8" t="s">
        <v>11</v>
      </c>
      <c r="B5" s="7">
        <v>151962</v>
      </c>
      <c r="C5" s="7">
        <v>938526</v>
      </c>
      <c r="D5" s="10">
        <f>B5/Arkusz1!$B$1</f>
        <v>3.6886926164734997E-2</v>
      </c>
      <c r="E5" s="10">
        <f>C5/Arkusz1!$B$2</f>
        <v>6.444421205039734E-2</v>
      </c>
      <c r="F5" s="6">
        <f t="shared" si="0"/>
        <v>1868483.7802409974</v>
      </c>
      <c r="G5" s="16"/>
    </row>
    <row r="6" spans="1:7" ht="45" x14ac:dyDescent="0.25">
      <c r="A6" s="8" t="s">
        <v>12</v>
      </c>
      <c r="B6" s="7">
        <v>226575</v>
      </c>
      <c r="C6" s="7">
        <v>505468</v>
      </c>
      <c r="D6" s="10">
        <f>B6/Arkusz1!$B$1</f>
        <v>5.4998323895281927E-2</v>
      </c>
      <c r="E6" s="10">
        <f>C6/Arkusz1!$B$2</f>
        <v>3.4708134859013223E-2</v>
      </c>
      <c r="F6" s="6">
        <f t="shared" si="0"/>
        <v>1828407.6829502033</v>
      </c>
      <c r="G6" s="16"/>
    </row>
    <row r="7" spans="1:7" ht="15" customHeight="1" x14ac:dyDescent="0.25">
      <c r="A7" s="8" t="s">
        <v>13</v>
      </c>
      <c r="B7" s="7">
        <v>224683</v>
      </c>
      <c r="C7" s="7">
        <v>203912</v>
      </c>
      <c r="D7" s="10">
        <f>B7/Arkusz1!$B$1</f>
        <v>5.4539063920395585E-2</v>
      </c>
      <c r="E7" s="10">
        <f>C7/Arkusz1!$B$2</f>
        <v>1.4001687931523073E-2</v>
      </c>
      <c r="F7" s="6">
        <f t="shared" si="0"/>
        <v>1494640.4274690168</v>
      </c>
      <c r="G7" s="16"/>
    </row>
    <row r="8" spans="1:7" ht="15" customHeight="1" x14ac:dyDescent="0.25">
      <c r="A8" s="8" t="s">
        <v>14</v>
      </c>
      <c r="B8" s="7">
        <v>128544</v>
      </c>
      <c r="C8" s="7">
        <v>356762</v>
      </c>
      <c r="D8" s="10">
        <f>B8/Arkusz1!$B$1</f>
        <v>3.1202491655280239E-2</v>
      </c>
      <c r="E8" s="10">
        <f>C8/Arkusz1!$B$2</f>
        <v>2.4497185991143408E-2</v>
      </c>
      <c r="F8" s="6">
        <f t="shared" si="0"/>
        <v>1112294.4061953949</v>
      </c>
      <c r="G8" s="16"/>
    </row>
    <row r="9" spans="1:7" x14ac:dyDescent="0.25">
      <c r="A9" s="8" t="s">
        <v>15</v>
      </c>
      <c r="B9" s="7">
        <v>141841</v>
      </c>
      <c r="C9" s="7">
        <v>265093</v>
      </c>
      <c r="D9" s="10">
        <f>B9/Arkusz1!$B$1</f>
        <v>3.4430176584489394E-2</v>
      </c>
      <c r="E9" s="10">
        <f>C9/Arkusz1!$B$2</f>
        <v>1.8202702434536693E-2</v>
      </c>
      <c r="F9" s="6">
        <f t="shared" si="0"/>
        <v>1089628.2900558242</v>
      </c>
      <c r="G9" s="17"/>
    </row>
    <row r="10" spans="1:7" ht="30" x14ac:dyDescent="0.25">
      <c r="A10" s="8" t="s">
        <v>16</v>
      </c>
      <c r="B10" s="7">
        <v>97168</v>
      </c>
      <c r="C10" s="7">
        <v>190515</v>
      </c>
      <c r="D10" s="10">
        <f>B10/Arkusz1!$B$1</f>
        <v>2.3586349492471608E-2</v>
      </c>
      <c r="E10" s="10">
        <f>C10/Arkusz1!$B$2</f>
        <v>1.3081778297864364E-2</v>
      </c>
      <c r="F10" s="6">
        <f t="shared" si="0"/>
        <v>755996.31957051973</v>
      </c>
      <c r="G10" s="18" t="s">
        <v>17</v>
      </c>
    </row>
    <row r="11" spans="1:7" x14ac:dyDescent="0.25">
      <c r="A11" s="8" t="s">
        <v>18</v>
      </c>
      <c r="B11" s="7">
        <v>82271</v>
      </c>
      <c r="C11" s="7">
        <v>175394</v>
      </c>
      <c r="D11" s="10">
        <f>B11/Arkusz1!$B$1</f>
        <v>1.9970284034817345E-2</v>
      </c>
      <c r="E11" s="10">
        <f>C11/Arkusz1!$B$2</f>
        <v>1.2043489608564271E-2</v>
      </c>
      <c r="F11" s="6">
        <f t="shared" si="0"/>
        <v>655183.08430832857</v>
      </c>
      <c r="G11" s="16"/>
    </row>
    <row r="12" spans="1:7" ht="90" x14ac:dyDescent="0.25">
      <c r="A12" s="8" t="s">
        <v>19</v>
      </c>
      <c r="B12" s="7">
        <v>33359</v>
      </c>
      <c r="C12" s="7">
        <v>415088</v>
      </c>
      <c r="D12" s="10">
        <f>B12/Arkusz1!$B$1</f>
        <v>8.0974912802502918E-3</v>
      </c>
      <c r="E12" s="10">
        <f>C12/Arkusz1!$B$2</f>
        <v>2.8502160932755545E-2</v>
      </c>
      <c r="F12" s="6">
        <f t="shared" si="0"/>
        <v>634115.00650884327</v>
      </c>
      <c r="G12" s="16"/>
    </row>
    <row r="13" spans="1:7" ht="15" customHeight="1" x14ac:dyDescent="0.25">
      <c r="A13" s="8" t="s">
        <v>20</v>
      </c>
      <c r="B13" s="7">
        <v>47375</v>
      </c>
      <c r="C13" s="7">
        <v>180851</v>
      </c>
      <c r="D13" s="10">
        <f>B13/Arkusz1!$B$1</f>
        <v>1.1499704709429466E-2</v>
      </c>
      <c r="E13" s="10">
        <f>C13/Arkusz1!$B$2</f>
        <v>1.2418196398955819E-2</v>
      </c>
      <c r="F13" s="6">
        <f t="shared" si="0"/>
        <v>462816.95402436034</v>
      </c>
      <c r="G13" s="16"/>
    </row>
    <row r="14" spans="1:7" x14ac:dyDescent="0.25">
      <c r="A14" s="8" t="s">
        <v>21</v>
      </c>
      <c r="B14" s="7">
        <v>49565</v>
      </c>
      <c r="C14" s="7">
        <v>62634</v>
      </c>
      <c r="D14" s="10">
        <f>B14/Arkusz1!$B$1</f>
        <v>1.2031300557738713E-2</v>
      </c>
      <c r="E14" s="10">
        <f>C14/Arkusz1!$B$2</f>
        <v>4.3007852500245997E-3</v>
      </c>
      <c r="F14" s="6">
        <f t="shared" si="0"/>
        <v>348624.68295146961</v>
      </c>
      <c r="G14" s="16"/>
    </row>
    <row r="15" spans="1:7" ht="15" customHeight="1" x14ac:dyDescent="0.25">
      <c r="A15" s="8" t="s">
        <v>22</v>
      </c>
      <c r="B15" s="7">
        <v>27603</v>
      </c>
      <c r="C15" s="7">
        <v>169823</v>
      </c>
      <c r="D15" s="10">
        <f>B15/Arkusz1!$B$1</f>
        <v>6.7002923291690037E-3</v>
      </c>
      <c r="E15" s="10">
        <f>C15/Arkusz1!$B$2</f>
        <v>1.1660954968785765E-2</v>
      </c>
      <c r="F15" s="6">
        <f t="shared" si="0"/>
        <v>338697.73801561265</v>
      </c>
      <c r="G15" s="16"/>
    </row>
    <row r="16" spans="1:7" x14ac:dyDescent="0.25">
      <c r="A16" s="8" t="s">
        <v>23</v>
      </c>
      <c r="B16" s="7">
        <v>47542</v>
      </c>
      <c r="C16" s="7">
        <v>36280</v>
      </c>
      <c r="D16" s="10">
        <f>B16/Arkusz1!$B$1</f>
        <v>1.1540241927085925E-2</v>
      </c>
      <c r="E16" s="10">
        <f>C16/Arkusz1!$B$2</f>
        <v>2.4911787347270246E-3</v>
      </c>
      <c r="F16" s="6">
        <f t="shared" si="0"/>
        <v>308904.04935555224</v>
      </c>
      <c r="G16" s="17"/>
    </row>
    <row r="17" spans="1:7" ht="45" x14ac:dyDescent="0.25">
      <c r="A17" s="8" t="s">
        <v>24</v>
      </c>
      <c r="B17" s="7">
        <v>2718</v>
      </c>
      <c r="C17" s="7">
        <v>173420</v>
      </c>
      <c r="D17" s="10">
        <f>B17/Arkusz1!$B$1</f>
        <v>6.5976142269613279E-4</v>
      </c>
      <c r="E17" s="10">
        <f>C17/Arkusz1!$B$2</f>
        <v>1.1907944216547978E-2</v>
      </c>
      <c r="F17" s="6">
        <f t="shared" si="0"/>
        <v>201202.34706923799</v>
      </c>
      <c r="G17" s="18" t="s">
        <v>25</v>
      </c>
    </row>
    <row r="18" spans="1:7" ht="60" x14ac:dyDescent="0.25">
      <c r="A18" s="8" t="s">
        <v>26</v>
      </c>
      <c r="B18" s="7">
        <v>5291</v>
      </c>
      <c r="C18" s="7">
        <v>77052</v>
      </c>
      <c r="D18" s="10">
        <f>B18/Arkusz1!$B$1</f>
        <v>1.2843258600019273E-3</v>
      </c>
      <c r="E18" s="10">
        <f>C18/Arkusz1!$B$2</f>
        <v>5.290802201438443E-3</v>
      </c>
      <c r="F18" s="6">
        <f t="shared" si="0"/>
        <v>112589.73946648483</v>
      </c>
      <c r="G18" s="16"/>
    </row>
    <row r="19" spans="1:7" x14ac:dyDescent="0.25">
      <c r="A19" s="8" t="s">
        <v>27</v>
      </c>
      <c r="B19" s="7">
        <v>9465</v>
      </c>
      <c r="C19" s="7">
        <v>53728</v>
      </c>
      <c r="D19" s="10">
        <f>B19/Arkusz1!$B$1</f>
        <v>2.2975135635831113E-3</v>
      </c>
      <c r="E19" s="10">
        <f>C19/Arkusz1!$B$2</f>
        <v>3.6892516830047844E-3</v>
      </c>
      <c r="F19" s="6">
        <f t="shared" si="0"/>
        <v>111314.14364271944</v>
      </c>
      <c r="G19" s="16"/>
    </row>
    <row r="20" spans="1:7" ht="15.75" thickBot="1" x14ac:dyDescent="0.3">
      <c r="A20" s="5" t="s">
        <v>28</v>
      </c>
      <c r="B20" s="4">
        <v>735</v>
      </c>
      <c r="C20" s="4">
        <v>21923</v>
      </c>
      <c r="D20" s="10">
        <f>B20/Arkusz1!$B$1</f>
        <v>1.7841230525447298E-4</v>
      </c>
      <c r="E20" s="10">
        <f>C20/Arkusz1!$B$2</f>
        <v>1.5053503693886593E-3</v>
      </c>
      <c r="F20" s="3">
        <f t="shared" si="0"/>
        <v>27658.313705417757</v>
      </c>
      <c r="G20" s="19"/>
    </row>
  </sheetData>
  <autoFilter ref="A1:F1">
    <sortState ref="A2:H21">
      <sortCondition descending="1" ref="F1"/>
    </sortState>
  </autoFilter>
  <mergeCells count="3">
    <mergeCell ref="G2:G9"/>
    <mergeCell ref="G10:G16"/>
    <mergeCell ref="G17:G20"/>
  </mergeCells>
  <pageMargins left="0.7" right="0.7" top="0.75" bottom="0.75" header="0.3" footer="0.3"/>
  <pageSetup paperSize="9" scale="78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B8" sqref="B8"/>
    </sheetView>
  </sheetViews>
  <sheetFormatPr defaultRowHeight="15" x14ac:dyDescent="0.25"/>
  <cols>
    <col min="1" max="1" width="36.28515625" bestFit="1" customWidth="1"/>
    <col min="2" max="2" width="9.85546875" bestFit="1" customWidth="1"/>
  </cols>
  <sheetData>
    <row r="1" spans="1:2" x14ac:dyDescent="0.25">
      <c r="A1" t="s">
        <v>29</v>
      </c>
      <c r="B1" s="20">
        <v>4119671</v>
      </c>
    </row>
    <row r="2" spans="1:2" x14ac:dyDescent="0.25">
      <c r="A2" t="s">
        <v>30</v>
      </c>
      <c r="B2" s="20">
        <v>14563387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Wskaźniki</vt:lpstr>
      <vt:lpstr>Arkusz1</vt:lpstr>
    </vt:vector>
  </TitlesOfParts>
  <Company>PARP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Górecki Hubert</dc:creator>
  <cp:lastModifiedBy>Górecki Hubert</cp:lastModifiedBy>
  <cp:lastPrinted>2015-12-17T12:04:03Z</cp:lastPrinted>
  <dcterms:created xsi:type="dcterms:W3CDTF">2015-12-17T11:54:12Z</dcterms:created>
  <dcterms:modified xsi:type="dcterms:W3CDTF">2015-12-18T09:56:12Z</dcterms:modified>
</cp:coreProperties>
</file>